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Inversión Extranjera Directa Cuadros y Boletines (Publicaciones)\Boletín de IED 2020-24\EXCEL\"/>
    </mc:Choice>
  </mc:AlternateContent>
  <bookViews>
    <workbookView xWindow="30" yWindow="120" windowWidth="11550" windowHeight="12240"/>
  </bookViews>
  <sheets>
    <sheet name="Cuadro 6" sheetId="2" r:id="rId1"/>
  </sheets>
  <definedNames>
    <definedName name="_xlnm.Print_Area" localSheetId="0">'Cuadro 6'!$A$1:$D$78</definedName>
    <definedName name="_xlnm.Print_Titles" localSheetId="0">'Cuadro 6'!$8:$11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4" i="2" l="1"/>
  <c r="C14" i="2"/>
  <c r="D14" i="2"/>
  <c r="B25" i="2"/>
  <c r="C25" i="2"/>
  <c r="D25" i="2"/>
  <c r="B30" i="2"/>
  <c r="C30" i="2"/>
  <c r="D30" i="2"/>
  <c r="B34" i="2"/>
  <c r="C34" i="2"/>
  <c r="D34" i="2"/>
  <c r="B49" i="2"/>
  <c r="C49" i="2"/>
  <c r="D49" i="2"/>
  <c r="B60" i="2"/>
  <c r="B59" i="2" s="1"/>
  <c r="C60" i="2"/>
  <c r="D60" i="2"/>
  <c r="B62" i="2"/>
  <c r="C62" i="2"/>
  <c r="D62" i="2"/>
  <c r="B66" i="2"/>
  <c r="C66" i="2"/>
  <c r="D66" i="2"/>
  <c r="D59" i="2" l="1"/>
  <c r="C59" i="2"/>
  <c r="B29" i="2"/>
  <c r="D29" i="2"/>
  <c r="C29" i="2"/>
  <c r="B13" i="2" l="1"/>
  <c r="B12" i="2" l="1"/>
  <c r="C13" i="2" l="1"/>
  <c r="D13" i="2"/>
  <c r="D12" i="2" l="1"/>
  <c r="C12" i="2"/>
</calcChain>
</file>

<file path=xl/sharedStrings.xml><?xml version="1.0" encoding="utf-8"?>
<sst xmlns="http://schemas.openxmlformats.org/spreadsheetml/2006/main" count="76" uniqueCount="76">
  <si>
    <t>República de Panamá</t>
  </si>
  <si>
    <t>CONTRALORÍA GENERAL DE LA REPÚBLICA</t>
  </si>
  <si>
    <t>Instituto Nacional de Estadística y Censo</t>
  </si>
  <si>
    <t>(P) Cifras preliminares.</t>
  </si>
  <si>
    <t>País de origen</t>
  </si>
  <si>
    <t>TOTAL</t>
  </si>
  <si>
    <t>Europa</t>
  </si>
  <si>
    <t>Unión Europea</t>
  </si>
  <si>
    <t>Alemania</t>
  </si>
  <si>
    <t>Bélgica</t>
  </si>
  <si>
    <t>Dinamarca</t>
  </si>
  <si>
    <t>España</t>
  </si>
  <si>
    <t>Francia</t>
  </si>
  <si>
    <t>Italia</t>
  </si>
  <si>
    <t>Países Bajos</t>
  </si>
  <si>
    <t>Reino Unido</t>
  </si>
  <si>
    <t>Suecia</t>
  </si>
  <si>
    <t>Otros países de Europa</t>
  </si>
  <si>
    <t>Noruega</t>
  </si>
  <si>
    <t>Suiza</t>
  </si>
  <si>
    <t>América</t>
  </si>
  <si>
    <t>América del Norte</t>
  </si>
  <si>
    <t>Canadá</t>
  </si>
  <si>
    <t>Estados Unidos</t>
  </si>
  <si>
    <t>México</t>
  </si>
  <si>
    <t>América Central y el Caribe</t>
  </si>
  <si>
    <t>Barbados</t>
  </si>
  <si>
    <t>Costa Rica</t>
  </si>
  <si>
    <t>Cuba</t>
  </si>
  <si>
    <t>El Salvador</t>
  </si>
  <si>
    <t>Guatemala</t>
  </si>
  <si>
    <t>Honduras</t>
  </si>
  <si>
    <t>Islas Vírgenes de Estados Unidos</t>
  </si>
  <si>
    <t>Jamaica</t>
  </si>
  <si>
    <t>Nicaragua</t>
  </si>
  <si>
    <t>Puerto Rico</t>
  </si>
  <si>
    <t>República Dominicana</t>
  </si>
  <si>
    <t>América del Sur</t>
  </si>
  <si>
    <t>Argentina</t>
  </si>
  <si>
    <t>Bolivia</t>
  </si>
  <si>
    <t>Brasil</t>
  </si>
  <si>
    <t>Chile</t>
  </si>
  <si>
    <t>Colombia</t>
  </si>
  <si>
    <t>Ecuador</t>
  </si>
  <si>
    <t>Perú</t>
  </si>
  <si>
    <t>Venezuela</t>
  </si>
  <si>
    <t>Asia</t>
  </si>
  <si>
    <t>Oriente Medio y Cercano Oriente</t>
  </si>
  <si>
    <t>Israel</t>
  </si>
  <si>
    <t>Asia Central, Meridional y Otros países del Golfo Pérsico</t>
  </si>
  <si>
    <t>India</t>
  </si>
  <si>
    <t>Singapur</t>
  </si>
  <si>
    <t>Asia Oriental</t>
  </si>
  <si>
    <t>Corea, República de (Corea del Sur)</t>
  </si>
  <si>
    <t>Japón</t>
  </si>
  <si>
    <t>República de China (Taiwán)</t>
  </si>
  <si>
    <t>Otros Países (1): Emiratos Árabes Unidos, Filipinas y Pakistán</t>
  </si>
  <si>
    <t>Bahamas, Las</t>
  </si>
  <si>
    <t>China, Rep. Pop: Hong Kong</t>
  </si>
  <si>
    <t>China, Rep. Pop: Territorio continental</t>
  </si>
  <si>
    <t>Cuadro 6.  RENTA DE INVERSIÓN EXTRANJERA DIRECTA (IED) EN LA REPÚBLICA,</t>
  </si>
  <si>
    <t>Renta de IED</t>
  </si>
  <si>
    <t>(En miles de balboas)</t>
  </si>
  <si>
    <t>Otros países (1): Andorra, Liechtenstein, Turquía y Ucrania</t>
  </si>
  <si>
    <t>Uruguay</t>
  </si>
  <si>
    <t xml:space="preserve">Otros países (1): Angola, Australia, Islas del Pacífico y República de Sudáfrica </t>
  </si>
  <si>
    <t>2022 (P)</t>
  </si>
  <si>
    <t>Otros países (1): Austria, Chipre, Finlandia, Grecia, Hungría, Irlanda, Luxemburgo, Polonia y Portugal</t>
  </si>
  <si>
    <t>Otros países (1): Aruba, Antigua y Barbuda, Belice, Bermudas, Haití, Islas Caimán, Curazao, Indias Occidentales Británicas, Islas de Sotavento, Islas de Barlovento, Trinidad y Tobago</t>
  </si>
  <si>
    <t>2023 (P)</t>
  </si>
  <si>
    <t>2024 (P)</t>
  </si>
  <si>
    <t>NOTA: De existir diferencia entre el total y los parciales, se debe al redondeo.</t>
  </si>
  <si>
    <t>SEGÚN PAÍS DE ORIGEN: AÑOS 2022-24</t>
  </si>
  <si>
    <t>(1)  En este renglón, por confidencialidad estadística, se incluyen los países que registran hasta dos empresas</t>
  </si>
  <si>
    <t xml:space="preserve">      de inversión directa.</t>
  </si>
  <si>
    <t>América (Continuación):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</si>
</sst>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left" indent="2"/>
    </xf>
    <xf numFmtId="3" fontId="3" fillId="0" borderId="5" xfId="0" applyNumberFormat="1" applyFont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 indent="1"/>
    </xf>
    <xf numFmtId="3" fontId="3" fillId="0" borderId="4" xfId="0" applyNumberFormat="1" applyFont="1" applyBorder="1"/>
    <xf numFmtId="0" fontId="3" fillId="0" borderId="1" xfId="0" applyFont="1" applyBorder="1" applyAlignment="1">
      <alignment horizontal="left" wrapText="1" indent="2"/>
    </xf>
    <xf numFmtId="3" fontId="3" fillId="0" borderId="6" xfId="0" applyNumberFormat="1" applyFont="1" applyBorder="1"/>
    <xf numFmtId="0" fontId="1" fillId="0" borderId="1" xfId="0" applyFont="1" applyBorder="1" applyAlignment="1">
      <alignment horizontal="left" wrapText="1"/>
    </xf>
    <xf numFmtId="0" fontId="1" fillId="0" borderId="3" xfId="0" applyFont="1" applyBorder="1"/>
    <xf numFmtId="3" fontId="3" fillId="0" borderId="2" xfId="0" applyNumberFormat="1" applyFont="1" applyBorder="1"/>
    <xf numFmtId="0" fontId="3" fillId="0" borderId="0" xfId="0" applyFont="1"/>
    <xf numFmtId="0" fontId="1" fillId="0" borderId="1" xfId="0" applyFont="1" applyBorder="1"/>
    <xf numFmtId="164" fontId="1" fillId="0" borderId="4" xfId="0" applyNumberFormat="1" applyFont="1" applyBorder="1"/>
    <xf numFmtId="0" fontId="1" fillId="0" borderId="4" xfId="0" applyFont="1" applyBorder="1"/>
    <xf numFmtId="164" fontId="1" fillId="0" borderId="5" xfId="0" applyNumberFormat="1" applyFont="1" applyBorder="1"/>
    <xf numFmtId="0" fontId="5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3" fontId="4" fillId="0" borderId="4" xfId="0" applyNumberFormat="1" applyFont="1" applyBorder="1"/>
    <xf numFmtId="3" fontId="4" fillId="0" borderId="5" xfId="0" applyNumberFormat="1" applyFont="1" applyBorder="1"/>
    <xf numFmtId="0" fontId="6" fillId="2" borderId="1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"/>
  <sheetViews>
    <sheetView showGridLines="0" tabSelected="1" zoomScaleNormal="100" zoomScaleSheetLayoutView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sqref="A1:D1"/>
    </sheetView>
  </sheetViews>
  <sheetFormatPr baseColWidth="10" defaultColWidth="10.85546875" defaultRowHeight="12.75" x14ac:dyDescent="0.2"/>
  <cols>
    <col min="1" max="1" width="57" style="1" customWidth="1"/>
    <col min="2" max="4" width="10.7109375" style="1" customWidth="1"/>
    <col min="5" max="16384" width="10.85546875" style="1"/>
  </cols>
  <sheetData>
    <row r="1" spans="1:4" ht="12.75" customHeight="1" x14ac:dyDescent="0.2">
      <c r="A1" s="27" t="s">
        <v>0</v>
      </c>
      <c r="B1" s="27"/>
      <c r="C1" s="27"/>
      <c r="D1" s="27"/>
    </row>
    <row r="2" spans="1:4" ht="12.75" customHeight="1" x14ac:dyDescent="0.2">
      <c r="A2" s="28" t="s">
        <v>1</v>
      </c>
      <c r="B2" s="28"/>
      <c r="C2" s="28"/>
      <c r="D2" s="28"/>
    </row>
    <row r="3" spans="1:4" ht="12.75" customHeight="1" x14ac:dyDescent="0.2">
      <c r="A3" s="27" t="s">
        <v>2</v>
      </c>
      <c r="B3" s="27"/>
      <c r="C3" s="27"/>
      <c r="D3" s="27"/>
    </row>
    <row r="4" spans="1:4" ht="6" customHeight="1" x14ac:dyDescent="0.2"/>
    <row r="5" spans="1:4" ht="12.75" customHeight="1" x14ac:dyDescent="0.2">
      <c r="A5" s="29" t="s">
        <v>60</v>
      </c>
      <c r="B5" s="29"/>
      <c r="C5" s="29"/>
      <c r="D5" s="29"/>
    </row>
    <row r="6" spans="1:4" ht="12.75" customHeight="1" x14ac:dyDescent="0.2">
      <c r="A6" s="29" t="s">
        <v>72</v>
      </c>
      <c r="B6" s="29"/>
      <c r="C6" s="29"/>
      <c r="D6" s="29"/>
    </row>
    <row r="7" spans="1:4" ht="6" customHeight="1" x14ac:dyDescent="0.2"/>
    <row r="8" spans="1:4" ht="14.1" customHeight="1" x14ac:dyDescent="0.2">
      <c r="A8" s="18"/>
      <c r="B8" s="30" t="s">
        <v>61</v>
      </c>
      <c r="C8" s="31"/>
      <c r="D8" s="31"/>
    </row>
    <row r="9" spans="1:4" ht="14.1" customHeight="1" x14ac:dyDescent="0.2">
      <c r="A9" s="19" t="s">
        <v>4</v>
      </c>
      <c r="B9" s="25" t="s">
        <v>62</v>
      </c>
      <c r="C9" s="26"/>
      <c r="D9" s="26"/>
    </row>
    <row r="10" spans="1:4" ht="14.1" customHeight="1" x14ac:dyDescent="0.2">
      <c r="A10" s="20"/>
      <c r="B10" s="21" t="s">
        <v>66</v>
      </c>
      <c r="C10" s="21" t="s">
        <v>69</v>
      </c>
      <c r="D10" s="22" t="s">
        <v>70</v>
      </c>
    </row>
    <row r="11" spans="1:4" ht="6" customHeight="1" x14ac:dyDescent="0.2">
      <c r="A11" s="14"/>
      <c r="B11" s="16"/>
      <c r="C11" s="15"/>
      <c r="D11" s="17"/>
    </row>
    <row r="12" spans="1:4" ht="20.100000000000001" customHeight="1" x14ac:dyDescent="0.2">
      <c r="A12" s="4" t="s">
        <v>5</v>
      </c>
      <c r="B12" s="23">
        <f>B13+B29+B59+B72</f>
        <v>-1916937.0769234328</v>
      </c>
      <c r="C12" s="23">
        <f>C13+C29+C59+C72</f>
        <v>-3015719.2916186471</v>
      </c>
      <c r="D12" s="24">
        <f>D13+D29+D59+D72</f>
        <v>-2955898.6767828125</v>
      </c>
    </row>
    <row r="13" spans="1:4" ht="18" customHeight="1" x14ac:dyDescent="0.2">
      <c r="A13" s="5" t="s">
        <v>6</v>
      </c>
      <c r="B13" s="23">
        <f t="shared" ref="B13" si="0">B14+B25</f>
        <v>-36373.847840438582</v>
      </c>
      <c r="C13" s="23">
        <f t="shared" ref="C13:D13" si="1">C14+C25</f>
        <v>-937698.55769294081</v>
      </c>
      <c r="D13" s="24">
        <f t="shared" si="1"/>
        <v>-468074.67428942875</v>
      </c>
    </row>
    <row r="14" spans="1:4" ht="18" customHeight="1" x14ac:dyDescent="0.2">
      <c r="A14" s="6" t="s">
        <v>7</v>
      </c>
      <c r="B14" s="7">
        <f t="shared" ref="B14" si="2">SUM(B15:B24)</f>
        <v>-121875.37773263003</v>
      </c>
      <c r="C14" s="7">
        <f t="shared" ref="C14:D14" si="3">SUM(C15:C24)</f>
        <v>-786537.45756094041</v>
      </c>
      <c r="D14" s="3">
        <f t="shared" si="3"/>
        <v>-556286.65211886831</v>
      </c>
    </row>
    <row r="15" spans="1:4" ht="17.100000000000001" customHeight="1" x14ac:dyDescent="0.2">
      <c r="A15" s="2" t="s">
        <v>8</v>
      </c>
      <c r="B15" s="7">
        <v>-41911.851163483399</v>
      </c>
      <c r="C15" s="7">
        <v>2257.2879287788382</v>
      </c>
      <c r="D15" s="3">
        <v>-71851.631595979852</v>
      </c>
    </row>
    <row r="16" spans="1:4" ht="17.100000000000001" customHeight="1" x14ac:dyDescent="0.2">
      <c r="A16" s="2" t="s">
        <v>9</v>
      </c>
      <c r="B16" s="7">
        <v>-10858.779314825128</v>
      </c>
      <c r="C16" s="7">
        <v>-204096.45333310968</v>
      </c>
      <c r="D16" s="3">
        <v>-75654.848379030489</v>
      </c>
    </row>
    <row r="17" spans="1:4" ht="17.100000000000001" customHeight="1" x14ac:dyDescent="0.2">
      <c r="A17" s="2" t="s">
        <v>10</v>
      </c>
      <c r="B17" s="7">
        <v>3817.2042314186779</v>
      </c>
      <c r="C17" s="7">
        <v>-11006.407801441166</v>
      </c>
      <c r="D17" s="3">
        <v>4522.6547897121027</v>
      </c>
    </row>
    <row r="18" spans="1:4" ht="17.100000000000001" customHeight="1" x14ac:dyDescent="0.2">
      <c r="A18" s="2" t="s">
        <v>11</v>
      </c>
      <c r="B18" s="7">
        <v>-88737.298296256908</v>
      </c>
      <c r="C18" s="7">
        <v>-109055.03176466725</v>
      </c>
      <c r="D18" s="3">
        <v>-265275.48660062446</v>
      </c>
    </row>
    <row r="19" spans="1:4" ht="17.100000000000001" customHeight="1" x14ac:dyDescent="0.2">
      <c r="A19" s="2" t="s">
        <v>12</v>
      </c>
      <c r="B19" s="7">
        <v>6103.4102784767165</v>
      </c>
      <c r="C19" s="7">
        <v>-3253.4228178583071</v>
      </c>
      <c r="D19" s="3">
        <v>-10964.645550957895</v>
      </c>
    </row>
    <row r="20" spans="1:4" ht="17.100000000000001" customHeight="1" x14ac:dyDescent="0.2">
      <c r="A20" s="2" t="s">
        <v>13</v>
      </c>
      <c r="B20" s="7">
        <v>-17212.678793598727</v>
      </c>
      <c r="C20" s="7">
        <v>-33443.795199584136</v>
      </c>
      <c r="D20" s="3">
        <v>-10906.327232908445</v>
      </c>
    </row>
    <row r="21" spans="1:4" ht="17.100000000000001" customHeight="1" x14ac:dyDescent="0.2">
      <c r="A21" s="2" t="s">
        <v>14</v>
      </c>
      <c r="B21" s="7">
        <v>63381.785119211752</v>
      </c>
      <c r="C21" s="7">
        <v>-278167.90529939975</v>
      </c>
      <c r="D21" s="3">
        <v>-30011.025372406235</v>
      </c>
    </row>
    <row r="22" spans="1:4" ht="17.100000000000001" customHeight="1" x14ac:dyDescent="0.2">
      <c r="A22" s="2" t="s">
        <v>15</v>
      </c>
      <c r="B22" s="7">
        <v>10100.843930757743</v>
      </c>
      <c r="C22" s="7">
        <v>-76483.572605499096</v>
      </c>
      <c r="D22" s="3">
        <v>-54908.685611021909</v>
      </c>
    </row>
    <row r="23" spans="1:4" ht="17.100000000000001" customHeight="1" x14ac:dyDescent="0.2">
      <c r="A23" s="2" t="s">
        <v>16</v>
      </c>
      <c r="B23" s="7">
        <v>-100.90626577874794</v>
      </c>
      <c r="C23" s="7">
        <v>14.807129154236318</v>
      </c>
      <c r="D23" s="3">
        <v>-7787.2330797725099</v>
      </c>
    </row>
    <row r="24" spans="1:4" ht="29.1" customHeight="1" x14ac:dyDescent="0.2">
      <c r="A24" s="8" t="s">
        <v>67</v>
      </c>
      <c r="B24" s="7">
        <v>-46457.107458552018</v>
      </c>
      <c r="C24" s="7">
        <v>-73302.963797314034</v>
      </c>
      <c r="D24" s="3">
        <v>-33449.423485878673</v>
      </c>
    </row>
    <row r="25" spans="1:4" ht="18" customHeight="1" x14ac:dyDescent="0.2">
      <c r="A25" s="6" t="s">
        <v>17</v>
      </c>
      <c r="B25" s="7">
        <f t="shared" ref="B25" si="4">SUM(B26:B28)</f>
        <v>85501.529892191451</v>
      </c>
      <c r="C25" s="7">
        <f t="shared" ref="C25:D25" si="5">SUM(C26:C28)</f>
        <v>-151161.10013200046</v>
      </c>
      <c r="D25" s="3">
        <f t="shared" si="5"/>
        <v>88211.977829439551</v>
      </c>
    </row>
    <row r="26" spans="1:4" ht="17.100000000000001" customHeight="1" x14ac:dyDescent="0.2">
      <c r="A26" s="2" t="s">
        <v>18</v>
      </c>
      <c r="B26" s="7">
        <v>-1637.2553119493605</v>
      </c>
      <c r="C26" s="7">
        <v>-3674.6202635891423</v>
      </c>
      <c r="D26" s="3">
        <v>-782.25556171594235</v>
      </c>
    </row>
    <row r="27" spans="1:4" ht="17.100000000000001" customHeight="1" x14ac:dyDescent="0.2">
      <c r="A27" s="2" t="s">
        <v>19</v>
      </c>
      <c r="B27" s="7">
        <v>82933.459974763799</v>
      </c>
      <c r="C27" s="7">
        <v>-128574.84201102037</v>
      </c>
      <c r="D27" s="3">
        <v>112308.9507659247</v>
      </c>
    </row>
    <row r="28" spans="1:4" ht="17.100000000000001" customHeight="1" x14ac:dyDescent="0.2">
      <c r="A28" s="2" t="s">
        <v>63</v>
      </c>
      <c r="B28" s="7">
        <v>4205.3252293770047</v>
      </c>
      <c r="C28" s="7">
        <v>-18911.637857390942</v>
      </c>
      <c r="D28" s="3">
        <v>-23314.717374769214</v>
      </c>
    </row>
    <row r="29" spans="1:4" ht="18" customHeight="1" x14ac:dyDescent="0.2">
      <c r="A29" s="5" t="s">
        <v>20</v>
      </c>
      <c r="B29" s="23">
        <f t="shared" ref="B29" si="6">B30+B34+B49</f>
        <v>-1754792.2074148455</v>
      </c>
      <c r="C29" s="23">
        <f>C30+C34+C49</f>
        <v>-1822744.4182802644</v>
      </c>
      <c r="D29" s="24">
        <f>D30+D34+D49</f>
        <v>-2094224.9794814072</v>
      </c>
    </row>
    <row r="30" spans="1:4" ht="18" customHeight="1" x14ac:dyDescent="0.2">
      <c r="A30" s="6" t="s">
        <v>21</v>
      </c>
      <c r="B30" s="7">
        <f t="shared" ref="B30" si="7">SUM(B31:B33)</f>
        <v>-452944.0095804797</v>
      </c>
      <c r="C30" s="7">
        <f t="shared" ref="C30:D30" si="8">SUM(C31:C33)</f>
        <v>-118541.89137165841</v>
      </c>
      <c r="D30" s="3">
        <f t="shared" si="8"/>
        <v>-314208.7991073475</v>
      </c>
    </row>
    <row r="31" spans="1:4" ht="17.100000000000001" customHeight="1" x14ac:dyDescent="0.2">
      <c r="A31" s="2" t="s">
        <v>22</v>
      </c>
      <c r="B31" s="7">
        <v>-2312.7096992481165</v>
      </c>
      <c r="C31" s="7">
        <v>150.99556848764769</v>
      </c>
      <c r="D31" s="3">
        <v>28928.708684602214</v>
      </c>
    </row>
    <row r="32" spans="1:4" ht="17.100000000000001" customHeight="1" x14ac:dyDescent="0.2">
      <c r="A32" s="2" t="s">
        <v>23</v>
      </c>
      <c r="B32" s="7">
        <v>-171287.18666539592</v>
      </c>
      <c r="C32" s="7">
        <v>-112711.23888000697</v>
      </c>
      <c r="D32" s="3">
        <v>-367277.98383930628</v>
      </c>
    </row>
    <row r="33" spans="1:4" ht="17.100000000000001" customHeight="1" x14ac:dyDescent="0.2">
      <c r="A33" s="2" t="s">
        <v>24</v>
      </c>
      <c r="B33" s="7">
        <v>-279344.11321583565</v>
      </c>
      <c r="C33" s="7">
        <v>-5981.6480601390831</v>
      </c>
      <c r="D33" s="3">
        <v>24140.476047356584</v>
      </c>
    </row>
    <row r="34" spans="1:4" ht="18" customHeight="1" x14ac:dyDescent="0.2">
      <c r="A34" s="6" t="s">
        <v>25</v>
      </c>
      <c r="B34" s="7">
        <f t="shared" ref="B34" si="9">SUM(B35:B48)</f>
        <v>-428103.79914588598</v>
      </c>
      <c r="C34" s="7">
        <f>SUM(C35:C48)</f>
        <v>-384229.69334717095</v>
      </c>
      <c r="D34" s="3">
        <f>SUM(D35:D48)</f>
        <v>-323775.44057221443</v>
      </c>
    </row>
    <row r="35" spans="1:4" ht="17.100000000000001" customHeight="1" x14ac:dyDescent="0.2">
      <c r="A35" s="2" t="s">
        <v>57</v>
      </c>
      <c r="B35" s="7">
        <v>-17203.219300374531</v>
      </c>
      <c r="C35" s="7">
        <v>-26406.070486631055</v>
      </c>
      <c r="D35" s="3">
        <v>-53915.717842428516</v>
      </c>
    </row>
    <row r="36" spans="1:4" ht="17.100000000000001" customHeight="1" x14ac:dyDescent="0.2">
      <c r="A36" s="2" t="s">
        <v>26</v>
      </c>
      <c r="B36" s="7">
        <v>14542.063164278432</v>
      </c>
      <c r="C36" s="7">
        <v>64518.720605112503</v>
      </c>
      <c r="D36" s="3">
        <v>209830.9678300198</v>
      </c>
    </row>
    <row r="37" spans="1:4" ht="17.100000000000001" customHeight="1" x14ac:dyDescent="0.2">
      <c r="A37" s="2" t="s">
        <v>27</v>
      </c>
      <c r="B37" s="7">
        <v>-62215.79969507362</v>
      </c>
      <c r="C37" s="7">
        <v>-56796.984113084254</v>
      </c>
      <c r="D37" s="3">
        <v>-49832.868054940329</v>
      </c>
    </row>
    <row r="38" spans="1:4" ht="17.100000000000001" customHeight="1" x14ac:dyDescent="0.2">
      <c r="A38" s="2" t="s">
        <v>28</v>
      </c>
      <c r="B38" s="7">
        <v>822.51463715749037</v>
      </c>
      <c r="C38" s="7">
        <v>-612.51648675407057</v>
      </c>
      <c r="D38" s="3">
        <v>-194.96921752789143</v>
      </c>
    </row>
    <row r="39" spans="1:4" ht="17.100000000000001" customHeight="1" x14ac:dyDescent="0.2">
      <c r="A39" s="2" t="s">
        <v>29</v>
      </c>
      <c r="B39" s="7">
        <v>-7168.7304857031977</v>
      </c>
      <c r="C39" s="7">
        <v>-1328.9151554862447</v>
      </c>
      <c r="D39" s="3">
        <v>-13585.106164059782</v>
      </c>
    </row>
    <row r="40" spans="1:4" ht="17.100000000000001" customHeight="1" x14ac:dyDescent="0.2">
      <c r="A40" s="2" t="s">
        <v>30</v>
      </c>
      <c r="B40" s="7">
        <v>-15771.661412017264</v>
      </c>
      <c r="C40" s="7">
        <v>-40192.022199782165</v>
      </c>
      <c r="D40" s="3">
        <v>-47691.741333194834</v>
      </c>
    </row>
    <row r="41" spans="1:4" ht="17.100000000000001" customHeight="1" x14ac:dyDescent="0.2">
      <c r="A41" s="2" t="s">
        <v>31</v>
      </c>
      <c r="B41" s="7">
        <v>-7494.3786852893973</v>
      </c>
      <c r="C41" s="7">
        <v>-12958.190236555123</v>
      </c>
      <c r="D41" s="3">
        <v>-18850.906508686909</v>
      </c>
    </row>
    <row r="42" spans="1:4" ht="17.100000000000001" customHeight="1" x14ac:dyDescent="0.2">
      <c r="A42" s="2" t="s">
        <v>32</v>
      </c>
      <c r="B42" s="7">
        <v>317.62965000000014</v>
      </c>
      <c r="C42" s="7">
        <v>-545.70020000000011</v>
      </c>
      <c r="D42" s="3">
        <v>-2124.4852570475391</v>
      </c>
    </row>
    <row r="43" spans="1:4" ht="16.350000000000001" customHeight="1" x14ac:dyDescent="0.2">
      <c r="A43" s="5" t="s">
        <v>75</v>
      </c>
      <c r="B43" s="7"/>
      <c r="C43" s="7"/>
      <c r="D43" s="3"/>
    </row>
    <row r="44" spans="1:4" ht="17.100000000000001" customHeight="1" x14ac:dyDescent="0.2">
      <c r="A44" s="2" t="s">
        <v>33</v>
      </c>
      <c r="B44" s="7">
        <v>-174083.49919588291</v>
      </c>
      <c r="C44" s="7">
        <v>-7523.3417986490867</v>
      </c>
      <c r="D44" s="3">
        <v>-13230.990898733407</v>
      </c>
    </row>
    <row r="45" spans="1:4" ht="17.100000000000001" customHeight="1" x14ac:dyDescent="0.2">
      <c r="A45" s="2" t="s">
        <v>34</v>
      </c>
      <c r="B45" s="7">
        <v>-14068.508416886543</v>
      </c>
      <c r="C45" s="7">
        <v>-14719.525176813953</v>
      </c>
      <c r="D45" s="3">
        <v>-30323.844455782706</v>
      </c>
    </row>
    <row r="46" spans="1:4" ht="17.100000000000001" customHeight="1" x14ac:dyDescent="0.2">
      <c r="A46" s="2" t="s">
        <v>35</v>
      </c>
      <c r="B46" s="7">
        <v>154.98714012272089</v>
      </c>
      <c r="C46" s="7">
        <v>12565.798277572878</v>
      </c>
      <c r="D46" s="3">
        <v>-190.43705695466045</v>
      </c>
    </row>
    <row r="47" spans="1:4" ht="17.100000000000001" customHeight="1" x14ac:dyDescent="0.2">
      <c r="A47" s="2" t="s">
        <v>36</v>
      </c>
      <c r="B47" s="7">
        <v>-41711.619357930482</v>
      </c>
      <c r="C47" s="7">
        <v>-61418.72262303852</v>
      </c>
      <c r="D47" s="3">
        <v>-61311.38522451109</v>
      </c>
    </row>
    <row r="48" spans="1:4" ht="45" customHeight="1" x14ac:dyDescent="0.2">
      <c r="A48" s="8" t="s">
        <v>68</v>
      </c>
      <c r="B48" s="7">
        <v>-104223.57718828667</v>
      </c>
      <c r="C48" s="7">
        <v>-238812.22375306187</v>
      </c>
      <c r="D48" s="3">
        <v>-242353.95638836655</v>
      </c>
    </row>
    <row r="49" spans="1:4" ht="18" customHeight="1" x14ac:dyDescent="0.2">
      <c r="A49" s="6" t="s">
        <v>37</v>
      </c>
      <c r="B49" s="7">
        <f t="shared" ref="B49" si="10">SUM(B50:B58)</f>
        <v>-873744.39868847968</v>
      </c>
      <c r="C49" s="7">
        <f t="shared" ref="C49:D49" si="11">SUM(C50:C58)</f>
        <v>-1319972.8335614349</v>
      </c>
      <c r="D49" s="3">
        <f t="shared" si="11"/>
        <v>-1456240.7398018453</v>
      </c>
    </row>
    <row r="50" spans="1:4" ht="17.100000000000001" customHeight="1" x14ac:dyDescent="0.2">
      <c r="A50" s="2" t="s">
        <v>38</v>
      </c>
      <c r="B50" s="7">
        <v>6852.6110837773249</v>
      </c>
      <c r="C50" s="7">
        <v>-29943.181671918512</v>
      </c>
      <c r="D50" s="3">
        <v>-55948.344513558608</v>
      </c>
    </row>
    <row r="51" spans="1:4" ht="17.100000000000001" customHeight="1" x14ac:dyDescent="0.2">
      <c r="A51" s="2" t="s">
        <v>39</v>
      </c>
      <c r="B51" s="7">
        <v>-13.444058389513843</v>
      </c>
      <c r="C51" s="7">
        <v>150.03768824215777</v>
      </c>
      <c r="D51" s="3">
        <v>151.60317055060545</v>
      </c>
    </row>
    <row r="52" spans="1:4" ht="17.100000000000001" customHeight="1" x14ac:dyDescent="0.2">
      <c r="A52" s="2" t="s">
        <v>40</v>
      </c>
      <c r="B52" s="7">
        <v>-16942.787488696675</v>
      </c>
      <c r="C52" s="7">
        <v>-30146.70966008705</v>
      </c>
      <c r="D52" s="3">
        <v>-31422.272199540002</v>
      </c>
    </row>
    <row r="53" spans="1:4" ht="17.100000000000001" customHeight="1" x14ac:dyDescent="0.2">
      <c r="A53" s="2" t="s">
        <v>41</v>
      </c>
      <c r="B53" s="7">
        <v>-9931.7856904597538</v>
      </c>
      <c r="C53" s="7">
        <v>2883.9673615907923</v>
      </c>
      <c r="D53" s="3">
        <v>22361.845544905271</v>
      </c>
    </row>
    <row r="54" spans="1:4" ht="17.100000000000001" customHeight="1" x14ac:dyDescent="0.2">
      <c r="A54" s="2" t="s">
        <v>42</v>
      </c>
      <c r="B54" s="7">
        <v>-924717.58292810828</v>
      </c>
      <c r="C54" s="7">
        <v>-1152196.7441954087</v>
      </c>
      <c r="D54" s="3">
        <v>-1287489.9095703172</v>
      </c>
    </row>
    <row r="55" spans="1:4" ht="17.100000000000001" customHeight="1" x14ac:dyDescent="0.2">
      <c r="A55" s="2" t="s">
        <v>43</v>
      </c>
      <c r="B55" s="7">
        <v>27587.677959628043</v>
      </c>
      <c r="C55" s="7">
        <v>24297.564751972128</v>
      </c>
      <c r="D55" s="3">
        <v>53931.567875595014</v>
      </c>
    </row>
    <row r="56" spans="1:4" ht="17.100000000000001" customHeight="1" x14ac:dyDescent="0.2">
      <c r="A56" s="2" t="s">
        <v>44</v>
      </c>
      <c r="B56" s="7">
        <v>26933.716641434075</v>
      </c>
      <c r="C56" s="7">
        <v>-70318.870230455694</v>
      </c>
      <c r="D56" s="3">
        <v>-40470.092153026832</v>
      </c>
    </row>
    <row r="57" spans="1:4" ht="17.100000000000001" customHeight="1" x14ac:dyDescent="0.2">
      <c r="A57" s="2" t="s">
        <v>64</v>
      </c>
      <c r="B57" s="7">
        <v>-154.5083144509895</v>
      </c>
      <c r="C57" s="7">
        <v>-320.39709251464586</v>
      </c>
      <c r="D57" s="3">
        <v>-1472.6793956668221</v>
      </c>
    </row>
    <row r="58" spans="1:4" ht="17.100000000000001" customHeight="1" x14ac:dyDescent="0.2">
      <c r="A58" s="2" t="s">
        <v>45</v>
      </c>
      <c r="B58" s="7">
        <v>16641.704106786074</v>
      </c>
      <c r="C58" s="7">
        <v>-64378.500512855557</v>
      </c>
      <c r="D58" s="3">
        <v>-115882.45856078685</v>
      </c>
    </row>
    <row r="59" spans="1:4" ht="18" customHeight="1" x14ac:dyDescent="0.2">
      <c r="A59" s="5" t="s">
        <v>46</v>
      </c>
      <c r="B59" s="23">
        <f>B60+B62+B66</f>
        <v>-115134.4871665192</v>
      </c>
      <c r="C59" s="23">
        <f>C60+C62+C66</f>
        <v>-241242.63623326964</v>
      </c>
      <c r="D59" s="24">
        <f>D60+D62+D66</f>
        <v>-361111.75316213781</v>
      </c>
    </row>
    <row r="60" spans="1:4" ht="18" customHeight="1" x14ac:dyDescent="0.2">
      <c r="A60" s="6" t="s">
        <v>47</v>
      </c>
      <c r="B60" s="7">
        <f t="shared" ref="B60:D60" si="12">SUM(B61)</f>
        <v>-249.49814525445748</v>
      </c>
      <c r="C60" s="7">
        <f t="shared" si="12"/>
        <v>-258.46776547606174</v>
      </c>
      <c r="D60" s="3">
        <f t="shared" si="12"/>
        <v>-542.9664462631082</v>
      </c>
    </row>
    <row r="61" spans="1:4" ht="17.100000000000001" customHeight="1" x14ac:dyDescent="0.2">
      <c r="A61" s="2" t="s">
        <v>48</v>
      </c>
      <c r="B61" s="7">
        <v>-249.49814525445748</v>
      </c>
      <c r="C61" s="7">
        <v>-258.46776547606174</v>
      </c>
      <c r="D61" s="3">
        <v>-542.9664462631082</v>
      </c>
    </row>
    <row r="62" spans="1:4" ht="18" customHeight="1" x14ac:dyDescent="0.2">
      <c r="A62" s="6" t="s">
        <v>49</v>
      </c>
      <c r="B62" s="7">
        <f t="shared" ref="B62" si="13">SUM(B63:B65)</f>
        <v>-67077.9618006651</v>
      </c>
      <c r="C62" s="7">
        <f t="shared" ref="C62" si="14">SUM(C63:C65)</f>
        <v>-145916.79584031791</v>
      </c>
      <c r="D62" s="3">
        <f t="shared" ref="D62" si="15">SUM(D63:D65)</f>
        <v>-79626.323781506901</v>
      </c>
    </row>
    <row r="63" spans="1:4" ht="17.100000000000001" customHeight="1" x14ac:dyDescent="0.2">
      <c r="A63" s="2" t="s">
        <v>50</v>
      </c>
      <c r="B63" s="7">
        <v>721.75488653397611</v>
      </c>
      <c r="C63" s="7">
        <v>-2807.0960320126833</v>
      </c>
      <c r="D63" s="3">
        <v>413.55149975827817</v>
      </c>
    </row>
    <row r="64" spans="1:4" ht="17.100000000000001" customHeight="1" x14ac:dyDescent="0.2">
      <c r="A64" s="2" t="s">
        <v>51</v>
      </c>
      <c r="B64" s="7">
        <v>-67786.75671951269</v>
      </c>
      <c r="C64" s="7">
        <v>-143097.25051505596</v>
      </c>
      <c r="D64" s="3">
        <v>-80016.314745879848</v>
      </c>
    </row>
    <row r="65" spans="1:4" ht="17.100000000000001" customHeight="1" x14ac:dyDescent="0.2">
      <c r="A65" s="2" t="s">
        <v>56</v>
      </c>
      <c r="B65" s="7">
        <v>-12.959967686383578</v>
      </c>
      <c r="C65" s="7">
        <v>-12.449293249268958</v>
      </c>
      <c r="D65" s="3">
        <v>-23.560535385328926</v>
      </c>
    </row>
    <row r="66" spans="1:4" ht="18" customHeight="1" x14ac:dyDescent="0.2">
      <c r="A66" s="6" t="s">
        <v>52</v>
      </c>
      <c r="B66" s="7">
        <f t="shared" ref="B66" si="16">SUM(B67:B71)</f>
        <v>-47807.027220599644</v>
      </c>
      <c r="C66" s="7">
        <f t="shared" ref="C66:D66" si="17">SUM(C67:C71)</f>
        <v>-95067.372627475663</v>
      </c>
      <c r="D66" s="3">
        <f t="shared" si="17"/>
        <v>-280942.46293436782</v>
      </c>
    </row>
    <row r="67" spans="1:4" ht="17.100000000000001" customHeight="1" x14ac:dyDescent="0.2">
      <c r="A67" s="2" t="s">
        <v>58</v>
      </c>
      <c r="B67" s="7">
        <v>-4767.8265247421577</v>
      </c>
      <c r="C67" s="7">
        <v>-4950.6526432127994</v>
      </c>
      <c r="D67" s="3">
        <v>-15694.657322909974</v>
      </c>
    </row>
    <row r="68" spans="1:4" ht="17.100000000000001" customHeight="1" x14ac:dyDescent="0.2">
      <c r="A68" s="2" t="s">
        <v>59</v>
      </c>
      <c r="B68" s="7">
        <v>-55957.690560323397</v>
      </c>
      <c r="C68" s="7">
        <v>-71888.126605597543</v>
      </c>
      <c r="D68" s="3">
        <v>-128475.59739907477</v>
      </c>
    </row>
    <row r="69" spans="1:4" ht="17.100000000000001" customHeight="1" x14ac:dyDescent="0.2">
      <c r="A69" s="2" t="s">
        <v>53</v>
      </c>
      <c r="B69" s="7">
        <v>13455.788140330698</v>
      </c>
      <c r="C69" s="7">
        <v>-51716.917871732876</v>
      </c>
      <c r="D69" s="3">
        <v>-160969.53684876254</v>
      </c>
    </row>
    <row r="70" spans="1:4" ht="17.100000000000001" customHeight="1" x14ac:dyDescent="0.2">
      <c r="A70" s="2" t="s">
        <v>54</v>
      </c>
      <c r="B70" s="7">
        <v>-42421.143907714504</v>
      </c>
      <c r="C70" s="7">
        <v>-5229.6217869812208</v>
      </c>
      <c r="D70" s="3">
        <v>6031.4942896363546</v>
      </c>
    </row>
    <row r="71" spans="1:4" ht="17.100000000000001" customHeight="1" x14ac:dyDescent="0.2">
      <c r="A71" s="2" t="s">
        <v>55</v>
      </c>
      <c r="B71" s="7">
        <v>41883.845631849719</v>
      </c>
      <c r="C71" s="7">
        <v>38717.946280048767</v>
      </c>
      <c r="D71" s="3">
        <v>18165.834346743097</v>
      </c>
    </row>
    <row r="72" spans="1:4" ht="26.1" customHeight="1" x14ac:dyDescent="0.2">
      <c r="A72" s="10" t="s">
        <v>65</v>
      </c>
      <c r="B72" s="7">
        <v>-10636.534501629305</v>
      </c>
      <c r="C72" s="7">
        <v>-14033.679412172141</v>
      </c>
      <c r="D72" s="3">
        <v>-32487.26984983882</v>
      </c>
    </row>
    <row r="73" spans="1:4" ht="6" customHeight="1" x14ac:dyDescent="0.2">
      <c r="A73" s="11"/>
      <c r="B73" s="9"/>
      <c r="C73" s="9"/>
      <c r="D73" s="12"/>
    </row>
    <row r="74" spans="1:4" ht="6" customHeight="1" x14ac:dyDescent="0.2">
      <c r="B74" s="13"/>
      <c r="C74" s="13"/>
      <c r="D74" s="13"/>
    </row>
    <row r="75" spans="1:4" x14ac:dyDescent="0.2">
      <c r="A75" s="13" t="s">
        <v>71</v>
      </c>
    </row>
    <row r="76" spans="1:4" x14ac:dyDescent="0.2">
      <c r="A76" s="1" t="s">
        <v>73</v>
      </c>
    </row>
    <row r="77" spans="1:4" x14ac:dyDescent="0.2">
      <c r="A77" s="1" t="s">
        <v>74</v>
      </c>
    </row>
    <row r="78" spans="1:4" x14ac:dyDescent="0.2">
      <c r="A78" s="1" t="s">
        <v>3</v>
      </c>
    </row>
  </sheetData>
  <mergeCells count="7">
    <mergeCell ref="B9:D9"/>
    <mergeCell ref="A1:D1"/>
    <mergeCell ref="A2:D2"/>
    <mergeCell ref="A3:D3"/>
    <mergeCell ref="A5:D5"/>
    <mergeCell ref="A6:D6"/>
    <mergeCell ref="B8:D8"/>
  </mergeCells>
  <printOptions horizontalCentered="1"/>
  <pageMargins left="0.74803149606299202" right="0.74803149606299202" top="0.98425196850393704" bottom="0.98425196850393704" header="0.31496062992126" footer="0.31496062992126"/>
  <pageSetup paperSize="119" orientation="portrait" r:id="rId1"/>
  <headerFooter alignWithMargins="0"/>
  <ignoredErrors>
    <ignoredError sqref="B66:D6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6</vt:lpstr>
      <vt:lpstr>'Cuadro 6'!Área_de_impresión</vt:lpstr>
      <vt:lpstr>'Cuadro 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Emmy de Flores</cp:lastModifiedBy>
  <cp:lastPrinted>2025-11-26T22:57:08Z</cp:lastPrinted>
  <dcterms:created xsi:type="dcterms:W3CDTF">2018-11-26T14:54:11Z</dcterms:created>
  <dcterms:modified xsi:type="dcterms:W3CDTF">2025-11-26T23:40:41Z</dcterms:modified>
</cp:coreProperties>
</file>